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<sst xmlns="http://schemas.openxmlformats.org/spreadsheetml/2006/main" count="92" uniqueCount="37">
  <si>
    <t>Прайс-лист ООО "Фанторг"</t>
  </si>
  <si>
    <t>Толщина</t>
  </si>
  <si>
    <t>Сорт</t>
  </si>
  <si>
    <t>(кол.л/м3)</t>
  </si>
  <si>
    <t>м3</t>
  </si>
  <si>
    <t>лист</t>
  </si>
  <si>
    <t>3 мм</t>
  </si>
  <si>
    <t>4 мм</t>
  </si>
  <si>
    <t>6 мм</t>
  </si>
  <si>
    <t>8 мм</t>
  </si>
  <si>
    <t>9 мм</t>
  </si>
  <si>
    <t>10 мм</t>
  </si>
  <si>
    <t>12 мм</t>
  </si>
  <si>
    <t>15 мм</t>
  </si>
  <si>
    <t xml:space="preserve">18 мм </t>
  </si>
  <si>
    <t>21 мм</t>
  </si>
  <si>
    <t>24 мм</t>
  </si>
  <si>
    <t>20 мм</t>
  </si>
  <si>
    <t>143,33</t>
  </si>
  <si>
    <t>107,5</t>
  </si>
  <si>
    <t>71,67</t>
  </si>
  <si>
    <t>53,75</t>
  </si>
  <si>
    <t>47,78</t>
  </si>
  <si>
    <t>43</t>
  </si>
  <si>
    <t>35,83</t>
  </si>
  <si>
    <t>28,67</t>
  </si>
  <si>
    <t>23,89</t>
  </si>
  <si>
    <t>21,5</t>
  </si>
  <si>
    <t>20,48</t>
  </si>
  <si>
    <t>17,92</t>
  </si>
  <si>
    <t>ЦЕНА</t>
  </si>
  <si>
    <t>4/4 нш</t>
  </si>
  <si>
    <t>Фанера ФК , формат 1525х1525 мм, ГОСТ 10.55-71 (ГОСТ 3916.1-2018)</t>
  </si>
  <si>
    <t>2/2 шл</t>
  </si>
  <si>
    <t>2/3 шл</t>
  </si>
  <si>
    <t>2/4(3/3) шл</t>
  </si>
  <si>
    <t>3/4 шл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</si>
</sst>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3" fillId="0" borderId="1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1" fontId="0" fillId="2" borderId="0" xfId="0" applyNumberFormat="1" applyFill="1"/>
    <xf numFmtId="1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4" fillId="2" borderId="0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left"/>
    </xf>
    <xf numFmtId="2" fontId="0" fillId="0" borderId="5" xfId="0" applyNumberFormat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1" fontId="4" fillId="2" borderId="15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1" fontId="4" fillId="2" borderId="17" xfId="0" applyNumberFormat="1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1" fontId="4" fillId="2" borderId="19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center"/>
    </xf>
    <xf numFmtId="1" fontId="4" fillId="2" borderId="22" xfId="0" applyNumberFormat="1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1" fontId="4" fillId="2" borderId="24" xfId="0" applyNumberFormat="1" applyFont="1" applyFill="1" applyBorder="1" applyAlignment="1">
      <alignment horizontal="center"/>
    </xf>
    <xf numFmtId="1" fontId="4" fillId="2" borderId="25" xfId="0" applyNumberFormat="1" applyFont="1" applyFill="1" applyBorder="1" applyAlignment="1">
      <alignment horizontal="center"/>
    </xf>
    <xf numFmtId="1" fontId="4" fillId="2" borderId="2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5"/>
  <sheetViews>
    <sheetView tabSelected="1" topLeftCell="B40" workbookViewId="0">
      <selection activeCell="J6" sqref="J6"/>
    </sheetView>
  </sheetViews>
  <sheetFormatPr defaultRowHeight="15" x14ac:dyDescent="0.25"/>
  <cols>
    <col min="2" max="2" width="10.85546875" customWidth="1"/>
    <col min="3" max="3" width="13" customWidth="1"/>
    <col min="4" max="4" width="13.7109375" customWidth="1"/>
    <col min="5" max="5" width="28.28515625" customWidth="1"/>
    <col min="6" max="6" width="31.85546875" customWidth="1"/>
    <col min="7" max="7" width="9.140625" customWidth="1"/>
    <col min="15" max="15" width="10.140625" bestFit="1" customWidth="1"/>
    <col min="260" max="260" width="13" customWidth="1"/>
    <col min="516" max="516" width="13" customWidth="1"/>
    <col min="772" max="772" width="13" customWidth="1"/>
    <col min="1028" max="1028" width="13" customWidth="1"/>
    <col min="1284" max="1284" width="13" customWidth="1"/>
    <col min="1540" max="1540" width="13" customWidth="1"/>
    <col min="1796" max="1796" width="13" customWidth="1"/>
    <col min="2052" max="2052" width="13" customWidth="1"/>
    <col min="2308" max="2308" width="13" customWidth="1"/>
    <col min="2564" max="2564" width="13" customWidth="1"/>
    <col min="2820" max="2820" width="13" customWidth="1"/>
    <col min="3076" max="3076" width="13" customWidth="1"/>
    <col min="3332" max="3332" width="13" customWidth="1"/>
    <col min="3588" max="3588" width="13" customWidth="1"/>
    <col min="3844" max="3844" width="13" customWidth="1"/>
    <col min="4100" max="4100" width="13" customWidth="1"/>
    <col min="4356" max="4356" width="13" customWidth="1"/>
    <col min="4612" max="4612" width="13" customWidth="1"/>
    <col min="4868" max="4868" width="13" customWidth="1"/>
    <col min="5124" max="5124" width="13" customWidth="1"/>
    <col min="5380" max="5380" width="13" customWidth="1"/>
    <col min="5636" max="5636" width="13" customWidth="1"/>
    <col min="5892" max="5892" width="13" customWidth="1"/>
    <col min="6148" max="6148" width="13" customWidth="1"/>
    <col min="6404" max="6404" width="13" customWidth="1"/>
    <col min="6660" max="6660" width="13" customWidth="1"/>
    <col min="6916" max="6916" width="13" customWidth="1"/>
    <col min="7172" max="7172" width="13" customWidth="1"/>
    <col min="7428" max="7428" width="13" customWidth="1"/>
    <col min="7684" max="7684" width="13" customWidth="1"/>
    <col min="7940" max="7940" width="13" customWidth="1"/>
    <col min="8196" max="8196" width="13" customWidth="1"/>
    <col min="8452" max="8452" width="13" customWidth="1"/>
    <col min="8708" max="8708" width="13" customWidth="1"/>
    <col min="8964" max="8964" width="13" customWidth="1"/>
    <col min="9220" max="9220" width="13" customWidth="1"/>
    <col min="9476" max="9476" width="13" customWidth="1"/>
    <col min="9732" max="9732" width="13" customWidth="1"/>
    <col min="9988" max="9988" width="13" customWidth="1"/>
    <col min="10244" max="10244" width="13" customWidth="1"/>
    <col min="10500" max="10500" width="13" customWidth="1"/>
    <col min="10756" max="10756" width="13" customWidth="1"/>
    <col min="11012" max="11012" width="13" customWidth="1"/>
    <col min="11268" max="11268" width="13" customWidth="1"/>
    <col min="11524" max="11524" width="13" customWidth="1"/>
    <col min="11780" max="11780" width="13" customWidth="1"/>
    <col min="12036" max="12036" width="13" customWidth="1"/>
    <col min="12292" max="12292" width="13" customWidth="1"/>
    <col min="12548" max="12548" width="13" customWidth="1"/>
    <col min="12804" max="12804" width="13" customWidth="1"/>
    <col min="13060" max="13060" width="13" customWidth="1"/>
    <col min="13316" max="13316" width="13" customWidth="1"/>
    <col min="13572" max="13572" width="13" customWidth="1"/>
    <col min="13828" max="13828" width="13" customWidth="1"/>
    <col min="14084" max="14084" width="13" customWidth="1"/>
    <col min="14340" max="14340" width="13" customWidth="1"/>
    <col min="14596" max="14596" width="13" customWidth="1"/>
    <col min="14852" max="14852" width="13" customWidth="1"/>
    <col min="15108" max="15108" width="13" customWidth="1"/>
    <col min="15364" max="15364" width="13" customWidth="1"/>
    <col min="15620" max="15620" width="13" customWidth="1"/>
    <col min="15876" max="15876" width="13" customWidth="1"/>
    <col min="16132" max="16132" width="13" customWidth="1"/>
  </cols>
  <sheetData>
    <row r="1" spans="2:20" ht="15.75" thickBot="1" x14ac:dyDescent="0.3">
      <c r="C1" s="1"/>
      <c r="D1" s="2"/>
      <c r="E1" s="2"/>
      <c r="F1" s="43">
        <v>45667</v>
      </c>
      <c r="G1" s="2"/>
      <c r="H1" s="3"/>
      <c r="I1" s="2"/>
      <c r="K1" s="2"/>
      <c r="L1" s="3"/>
      <c r="Q1" s="18"/>
      <c r="R1" s="18"/>
      <c r="S1" s="18"/>
      <c r="T1" s="18"/>
    </row>
    <row r="2" spans="2:20" ht="18" x14ac:dyDescent="0.25">
      <c r="C2" s="5" t="s">
        <v>0</v>
      </c>
      <c r="D2" s="6"/>
      <c r="E2" s="6"/>
      <c r="F2" s="32"/>
      <c r="G2" s="25"/>
      <c r="H2" s="26"/>
      <c r="I2" s="25"/>
      <c r="J2" s="27"/>
      <c r="K2" s="25"/>
      <c r="L2" s="28"/>
      <c r="Q2" s="18"/>
      <c r="R2" s="18"/>
      <c r="S2" s="18"/>
      <c r="T2" s="18"/>
    </row>
    <row r="3" spans="2:20" ht="15.75" thickBot="1" x14ac:dyDescent="0.3">
      <c r="C3" s="14" t="s">
        <v>32</v>
      </c>
      <c r="D3" s="7"/>
      <c r="E3" s="7"/>
      <c r="F3" s="33"/>
      <c r="G3" s="25"/>
      <c r="H3" s="27"/>
      <c r="I3" s="25"/>
      <c r="J3" s="27"/>
      <c r="K3" s="25"/>
      <c r="L3" s="28"/>
      <c r="Q3" s="18"/>
      <c r="R3" s="18"/>
      <c r="S3" s="18"/>
      <c r="T3" s="18"/>
    </row>
    <row r="4" spans="2:20" ht="15.75" thickBot="1" x14ac:dyDescent="0.3">
      <c r="C4" s="8" t="s">
        <v>1</v>
      </c>
      <c r="D4" s="9" t="s">
        <v>2</v>
      </c>
      <c r="E4" s="59" t="s">
        <v>30</v>
      </c>
      <c r="F4" s="60"/>
      <c r="G4" s="29"/>
      <c r="H4" s="4"/>
      <c r="I4" s="29"/>
      <c r="J4" s="4"/>
      <c r="K4" s="30"/>
      <c r="L4" s="4"/>
      <c r="Q4" s="18"/>
      <c r="R4" s="18"/>
      <c r="S4" s="18"/>
      <c r="T4" s="18"/>
    </row>
    <row r="5" spans="2:20" ht="15.75" thickBot="1" x14ac:dyDescent="0.3">
      <c r="C5" s="16" t="s">
        <v>3</v>
      </c>
      <c r="D5" s="17"/>
      <c r="E5" s="15" t="s">
        <v>4</v>
      </c>
      <c r="F5" s="10" t="s">
        <v>5</v>
      </c>
      <c r="G5" s="29"/>
      <c r="H5" s="4"/>
      <c r="I5" s="29"/>
      <c r="J5" s="4"/>
      <c r="K5" s="29"/>
      <c r="L5" s="4"/>
      <c r="O5" s="19"/>
      <c r="P5" s="19"/>
      <c r="Q5" s="20"/>
      <c r="R5" s="20"/>
      <c r="S5" s="20"/>
      <c r="T5" s="20"/>
    </row>
    <row r="6" spans="2:20" x14ac:dyDescent="0.25">
      <c r="B6" s="19"/>
      <c r="C6" s="34"/>
      <c r="D6" s="40" t="s">
        <v>33</v>
      </c>
      <c r="E6" s="47">
        <v>108073.68660000002</v>
      </c>
      <c r="F6" s="48">
        <f>E6/143.33</f>
        <v>754.0200000000001</v>
      </c>
      <c r="G6" s="31"/>
      <c r="H6" s="31"/>
      <c r="I6" s="31"/>
      <c r="J6" s="31"/>
      <c r="K6" s="31"/>
      <c r="L6" s="31"/>
      <c r="M6" s="11"/>
      <c r="P6" s="21"/>
      <c r="Q6" s="18"/>
      <c r="R6" s="18"/>
      <c r="S6" s="18"/>
      <c r="T6" s="18"/>
    </row>
    <row r="7" spans="2:20" x14ac:dyDescent="0.25">
      <c r="C7" s="35" t="s">
        <v>6</v>
      </c>
      <c r="D7" s="41" t="s">
        <v>34</v>
      </c>
      <c r="E7" s="49">
        <v>93012.570200000002</v>
      </c>
      <c r="F7" s="50">
        <f>E7/143.33</f>
        <v>648.93999999999994</v>
      </c>
      <c r="G7" s="31"/>
      <c r="H7" s="31"/>
      <c r="I7" s="31"/>
      <c r="J7" s="31"/>
      <c r="K7" s="31"/>
      <c r="L7" s="31"/>
      <c r="M7" s="11"/>
      <c r="P7" s="21"/>
      <c r="Q7" s="18"/>
      <c r="R7" s="18"/>
      <c r="S7" s="18"/>
      <c r="T7" s="18"/>
    </row>
    <row r="8" spans="2:20" x14ac:dyDescent="0.25">
      <c r="C8" s="35" t="s">
        <v>18</v>
      </c>
      <c r="D8" s="41" t="s">
        <v>35</v>
      </c>
      <c r="E8" s="49">
        <v>78154.982399999994</v>
      </c>
      <c r="F8" s="50">
        <f>E8/143.33</f>
        <v>545.27999999999986</v>
      </c>
      <c r="G8" s="31"/>
      <c r="H8" s="31"/>
      <c r="I8" s="31"/>
      <c r="J8" s="31"/>
      <c r="K8" s="31"/>
      <c r="L8" s="31"/>
      <c r="M8" s="11"/>
      <c r="P8" s="21"/>
      <c r="Q8" s="18"/>
      <c r="R8" s="18"/>
      <c r="S8" s="18"/>
      <c r="T8" s="18"/>
    </row>
    <row r="9" spans="2:20" ht="15.75" thickBot="1" x14ac:dyDescent="0.3">
      <c r="C9" s="35"/>
      <c r="D9" s="41" t="s">
        <v>36</v>
      </c>
      <c r="E9" s="51">
        <v>71642.067200000005</v>
      </c>
      <c r="F9" s="52">
        <f>E9/143.33</f>
        <v>499.84</v>
      </c>
      <c r="G9" s="31"/>
      <c r="H9" s="31"/>
      <c r="I9" s="31"/>
      <c r="J9" s="31"/>
      <c r="K9" s="31"/>
      <c r="L9" s="31"/>
      <c r="M9" s="11"/>
      <c r="P9" s="21"/>
      <c r="Q9" s="18"/>
      <c r="R9" s="18"/>
      <c r="S9" s="18"/>
      <c r="T9" s="18"/>
    </row>
    <row r="10" spans="2:20" ht="15.75" thickBot="1" x14ac:dyDescent="0.3">
      <c r="C10" s="36"/>
      <c r="D10" s="42" t="s">
        <v>31</v>
      </c>
      <c r="E10" s="53">
        <v>65332.680600000007</v>
      </c>
      <c r="F10" s="54">
        <f>E10/143.33</f>
        <v>455.82</v>
      </c>
      <c r="G10" s="31"/>
      <c r="H10" s="31"/>
      <c r="I10" s="31"/>
      <c r="J10" s="31"/>
      <c r="K10" s="31"/>
      <c r="L10" s="31"/>
      <c r="M10" s="11"/>
      <c r="P10" s="21"/>
      <c r="Q10" s="18"/>
      <c r="R10" s="18"/>
      <c r="S10" s="18"/>
      <c r="T10" s="18"/>
    </row>
    <row r="11" spans="2:20" x14ac:dyDescent="0.25">
      <c r="B11" s="19"/>
      <c r="C11" s="34"/>
      <c r="D11" s="40" t="s">
        <v>33</v>
      </c>
      <c r="E11" s="47">
        <v>94490.349999999991</v>
      </c>
      <c r="F11" s="48">
        <f>E11/107.5</f>
        <v>878.9799999999999</v>
      </c>
      <c r="G11" s="31"/>
      <c r="H11" s="31"/>
      <c r="I11" s="31"/>
      <c r="J11" s="31"/>
      <c r="K11" s="31"/>
      <c r="L11" s="31"/>
      <c r="M11" s="11"/>
      <c r="P11" s="21"/>
      <c r="Q11" s="18"/>
      <c r="R11" s="18"/>
      <c r="S11" s="18"/>
      <c r="T11" s="18"/>
    </row>
    <row r="12" spans="2:20" x14ac:dyDescent="0.25">
      <c r="C12" s="35" t="s">
        <v>7</v>
      </c>
      <c r="D12" s="41" t="s">
        <v>34</v>
      </c>
      <c r="E12" s="49">
        <v>82736.3</v>
      </c>
      <c r="F12" s="50">
        <f>E12/107.5</f>
        <v>769.64</v>
      </c>
      <c r="G12" s="31"/>
      <c r="H12" s="31"/>
      <c r="I12" s="31"/>
      <c r="J12" s="31"/>
      <c r="K12" s="31"/>
      <c r="L12" s="31"/>
      <c r="M12" s="11"/>
      <c r="P12" s="22"/>
      <c r="Q12" s="18"/>
      <c r="R12" s="18"/>
      <c r="S12" s="18"/>
      <c r="T12" s="18"/>
    </row>
    <row r="13" spans="2:20" x14ac:dyDescent="0.25">
      <c r="C13" s="35" t="s">
        <v>19</v>
      </c>
      <c r="D13" s="41" t="s">
        <v>35</v>
      </c>
      <c r="E13" s="49">
        <v>70982.25</v>
      </c>
      <c r="F13" s="50">
        <f>E13/107.5</f>
        <v>660.3</v>
      </c>
      <c r="G13" s="31"/>
      <c r="H13" s="31"/>
      <c r="I13" s="31"/>
      <c r="J13" s="31"/>
      <c r="K13" s="31"/>
      <c r="L13" s="31"/>
      <c r="M13" s="11"/>
      <c r="P13" s="22"/>
      <c r="Q13" s="18"/>
      <c r="R13" s="18"/>
      <c r="S13" s="18"/>
      <c r="T13" s="18"/>
    </row>
    <row r="14" spans="2:20" ht="15.75" thickBot="1" x14ac:dyDescent="0.3">
      <c r="C14" s="35"/>
      <c r="D14" s="41" t="s">
        <v>36</v>
      </c>
      <c r="E14" s="51">
        <v>64876.25</v>
      </c>
      <c r="F14" s="52">
        <f>E14/107.5</f>
        <v>603.5</v>
      </c>
      <c r="G14" s="31"/>
      <c r="H14" s="31"/>
      <c r="I14" s="31"/>
      <c r="J14" s="31"/>
      <c r="K14" s="31"/>
      <c r="L14" s="31"/>
      <c r="M14" s="11"/>
      <c r="P14" s="21"/>
      <c r="Q14" s="18"/>
      <c r="R14" s="18"/>
      <c r="S14" s="18"/>
      <c r="T14" s="18"/>
    </row>
    <row r="15" spans="2:20" ht="15.75" thickBot="1" x14ac:dyDescent="0.3">
      <c r="C15" s="36"/>
      <c r="D15" s="42" t="s">
        <v>31</v>
      </c>
      <c r="E15" s="53">
        <v>58770.25</v>
      </c>
      <c r="F15" s="54">
        <f>E15/107.5</f>
        <v>546.70000000000005</v>
      </c>
      <c r="G15" s="31"/>
      <c r="H15" s="31"/>
      <c r="I15" s="31"/>
      <c r="J15" s="31"/>
      <c r="K15" s="31"/>
      <c r="L15" s="31"/>
      <c r="M15" s="11"/>
      <c r="P15" s="21"/>
      <c r="Q15" s="18"/>
      <c r="R15" s="18"/>
      <c r="S15" s="18"/>
      <c r="T15" s="18"/>
    </row>
    <row r="16" spans="2:20" x14ac:dyDescent="0.25">
      <c r="B16" s="19"/>
      <c r="C16" s="34"/>
      <c r="D16" s="40" t="s">
        <v>33</v>
      </c>
      <c r="E16" s="47">
        <v>91594.26</v>
      </c>
      <c r="F16" s="48">
        <f>E16/71.67</f>
        <v>1278</v>
      </c>
      <c r="G16" s="31"/>
      <c r="H16" s="31"/>
      <c r="I16" s="31"/>
      <c r="J16" s="31"/>
      <c r="K16" s="31"/>
      <c r="L16" s="31"/>
      <c r="M16" s="11"/>
      <c r="P16" s="23"/>
      <c r="Q16" s="18"/>
      <c r="R16" s="18"/>
      <c r="S16" s="18"/>
      <c r="T16" s="18"/>
    </row>
    <row r="17" spans="3:20" x14ac:dyDescent="0.25">
      <c r="C17" s="35" t="s">
        <v>8</v>
      </c>
      <c r="D17" s="41" t="s">
        <v>34</v>
      </c>
      <c r="E17" s="49">
        <v>80704.720199999996</v>
      </c>
      <c r="F17" s="50">
        <f>E17/71.67</f>
        <v>1126.06</v>
      </c>
      <c r="G17" s="31"/>
      <c r="H17" s="31"/>
      <c r="I17" s="31"/>
      <c r="J17" s="31"/>
      <c r="K17" s="31"/>
      <c r="L17" s="31"/>
      <c r="M17" s="11"/>
      <c r="P17" s="23"/>
      <c r="Q17" s="18"/>
      <c r="R17" s="18"/>
      <c r="S17" s="18"/>
      <c r="T17" s="18"/>
    </row>
    <row r="18" spans="3:20" x14ac:dyDescent="0.25">
      <c r="C18" s="35" t="s">
        <v>20</v>
      </c>
      <c r="D18" s="41" t="s">
        <v>35</v>
      </c>
      <c r="E18" s="49">
        <v>69815.180399999997</v>
      </c>
      <c r="F18" s="50">
        <f>E18/71.67</f>
        <v>974.11999999999989</v>
      </c>
      <c r="G18" s="31"/>
      <c r="H18" s="31"/>
      <c r="I18" s="31"/>
      <c r="J18" s="31"/>
      <c r="K18" s="31"/>
      <c r="L18" s="31"/>
      <c r="M18" s="11"/>
      <c r="P18" s="23"/>
      <c r="Q18" s="18"/>
      <c r="R18" s="18"/>
      <c r="S18" s="18"/>
      <c r="T18" s="18"/>
    </row>
    <row r="19" spans="3:20" s="13" customFormat="1" ht="15.75" thickBot="1" x14ac:dyDescent="0.3">
      <c r="C19" s="35"/>
      <c r="D19" s="41" t="s">
        <v>36</v>
      </c>
      <c r="E19" s="51">
        <v>63607.125</v>
      </c>
      <c r="F19" s="52">
        <f>E19/71.67</f>
        <v>887.5</v>
      </c>
      <c r="G19" s="31"/>
      <c r="H19" s="31"/>
      <c r="I19" s="31"/>
      <c r="J19" s="31"/>
      <c r="K19" s="31"/>
      <c r="L19" s="31"/>
      <c r="M19" s="12"/>
      <c r="O19"/>
      <c r="P19" s="23"/>
      <c r="Q19" s="18"/>
      <c r="R19" s="18"/>
      <c r="S19" s="18"/>
      <c r="T19" s="18"/>
    </row>
    <row r="20" spans="3:20" s="13" customFormat="1" ht="15.75" thickBot="1" x14ac:dyDescent="0.3">
      <c r="C20" s="36"/>
      <c r="D20" s="42" t="s">
        <v>31</v>
      </c>
      <c r="E20" s="53">
        <v>57093.755400000002</v>
      </c>
      <c r="F20" s="54">
        <f>E20/71.67</f>
        <v>796.62</v>
      </c>
      <c r="G20" s="31"/>
      <c r="H20" s="31"/>
      <c r="I20" s="31"/>
      <c r="J20" s="31"/>
      <c r="K20" s="31"/>
      <c r="L20" s="31"/>
      <c r="M20" s="12"/>
      <c r="O20"/>
      <c r="P20" s="23"/>
      <c r="Q20" s="18"/>
      <c r="R20" s="18"/>
      <c r="S20" s="18"/>
      <c r="T20" s="18"/>
    </row>
    <row r="21" spans="3:20" x14ac:dyDescent="0.25">
      <c r="C21" s="34"/>
      <c r="D21" s="40" t="s">
        <v>33</v>
      </c>
      <c r="E21" s="47">
        <v>84797.074999999997</v>
      </c>
      <c r="F21" s="48">
        <f>E21/53.75</f>
        <v>1577.62</v>
      </c>
      <c r="G21" s="31"/>
      <c r="H21" s="31"/>
      <c r="I21" s="31"/>
      <c r="J21" s="31"/>
      <c r="K21" s="31"/>
      <c r="L21" s="31"/>
      <c r="M21" s="11"/>
      <c r="P21" s="21"/>
      <c r="Q21" s="18"/>
      <c r="R21" s="18"/>
      <c r="S21" s="18"/>
      <c r="T21" s="18"/>
    </row>
    <row r="22" spans="3:20" x14ac:dyDescent="0.25">
      <c r="C22" s="35" t="s">
        <v>9</v>
      </c>
      <c r="D22" s="41" t="s">
        <v>34</v>
      </c>
      <c r="E22" s="49">
        <v>80217.574999999997</v>
      </c>
      <c r="F22" s="50">
        <f>E22/53.75</f>
        <v>1492.4199999999998</v>
      </c>
      <c r="G22" s="31"/>
      <c r="H22" s="31"/>
      <c r="I22" s="31"/>
      <c r="J22" s="31"/>
      <c r="K22" s="31"/>
      <c r="L22" s="31"/>
      <c r="M22" s="11"/>
      <c r="P22" s="21"/>
      <c r="Q22" s="18"/>
      <c r="R22" s="18"/>
      <c r="S22" s="18"/>
      <c r="T22" s="18"/>
    </row>
    <row r="23" spans="3:20" x14ac:dyDescent="0.25">
      <c r="C23" s="35" t="s">
        <v>21</v>
      </c>
      <c r="D23" s="41" t="s">
        <v>35</v>
      </c>
      <c r="E23" s="49">
        <v>68616.175000000003</v>
      </c>
      <c r="F23" s="50">
        <f>E23/53.75</f>
        <v>1276.5800000000002</v>
      </c>
      <c r="G23" s="31"/>
      <c r="H23" s="31"/>
      <c r="I23" s="31"/>
      <c r="J23" s="31"/>
      <c r="K23" s="31"/>
      <c r="L23" s="31"/>
      <c r="M23" s="11"/>
      <c r="P23" s="21"/>
      <c r="Q23" s="18"/>
      <c r="R23" s="18"/>
      <c r="S23" s="18"/>
      <c r="T23" s="18"/>
    </row>
    <row r="24" spans="3:20" s="13" customFormat="1" ht="15.75" thickBot="1" x14ac:dyDescent="0.3">
      <c r="C24" s="35"/>
      <c r="D24" s="41" t="s">
        <v>36</v>
      </c>
      <c r="E24" s="51">
        <v>62586.5</v>
      </c>
      <c r="F24" s="52">
        <f>E24/53.75</f>
        <v>1164.4000000000001</v>
      </c>
      <c r="G24" s="31"/>
      <c r="H24" s="31"/>
      <c r="I24" s="31"/>
      <c r="J24" s="31"/>
      <c r="K24" s="31"/>
      <c r="L24" s="31"/>
      <c r="M24" s="12"/>
      <c r="O24"/>
      <c r="P24" s="21"/>
      <c r="Q24" s="18"/>
      <c r="R24" s="18"/>
      <c r="S24" s="18"/>
      <c r="T24" s="18"/>
    </row>
    <row r="25" spans="3:20" s="13" customFormat="1" ht="15.75" thickBot="1" x14ac:dyDescent="0.3">
      <c r="C25" s="36"/>
      <c r="D25" s="42" t="s">
        <v>31</v>
      </c>
      <c r="E25" s="53">
        <v>56480.5</v>
      </c>
      <c r="F25" s="54">
        <f>E25/53.75</f>
        <v>1050.8</v>
      </c>
      <c r="G25" s="31"/>
      <c r="H25" s="31"/>
      <c r="I25" s="31"/>
      <c r="J25" s="31"/>
      <c r="K25" s="31"/>
      <c r="L25" s="31"/>
      <c r="M25" s="12"/>
      <c r="O25"/>
      <c r="P25" s="21"/>
      <c r="Q25" s="18"/>
      <c r="R25" s="18"/>
      <c r="S25" s="18"/>
      <c r="T25" s="18"/>
    </row>
    <row r="26" spans="3:20" x14ac:dyDescent="0.25">
      <c r="C26" s="34"/>
      <c r="D26" s="40" t="s">
        <v>33</v>
      </c>
      <c r="E26" s="47">
        <v>77617.654399999999</v>
      </c>
      <c r="F26" s="48">
        <f>E26/47.78</f>
        <v>1624.48</v>
      </c>
      <c r="G26" s="31"/>
      <c r="H26" s="31"/>
      <c r="I26" s="31"/>
      <c r="J26" s="31"/>
      <c r="K26" s="31"/>
      <c r="L26" s="31"/>
      <c r="M26" s="11"/>
      <c r="P26" s="21"/>
      <c r="Q26" s="18"/>
      <c r="R26" s="18"/>
      <c r="S26" s="18"/>
      <c r="T26" s="18"/>
    </row>
    <row r="27" spans="3:20" x14ac:dyDescent="0.25">
      <c r="C27" s="35" t="s">
        <v>10</v>
      </c>
      <c r="D27" s="41" t="s">
        <v>34</v>
      </c>
      <c r="E27" s="49">
        <v>70357.961199999991</v>
      </c>
      <c r="F27" s="50">
        <f>E27/47.78</f>
        <v>1472.5399999999997</v>
      </c>
      <c r="G27" s="31"/>
      <c r="H27" s="31"/>
      <c r="I27" s="31"/>
      <c r="J27" s="31"/>
      <c r="K27" s="31"/>
      <c r="L27" s="31"/>
      <c r="M27" s="11"/>
      <c r="N27" s="24"/>
      <c r="P27" s="21"/>
      <c r="Q27" s="18"/>
      <c r="R27" s="18"/>
      <c r="S27" s="18"/>
      <c r="T27" s="18"/>
    </row>
    <row r="28" spans="3:20" x14ac:dyDescent="0.25">
      <c r="C28" s="35" t="s">
        <v>22</v>
      </c>
      <c r="D28" s="41" t="s">
        <v>35</v>
      </c>
      <c r="E28" s="49">
        <v>63030.420400000003</v>
      </c>
      <c r="F28" s="50">
        <f>E28/47.78</f>
        <v>1319.18</v>
      </c>
      <c r="G28" s="31"/>
      <c r="H28" s="31"/>
      <c r="I28" s="31"/>
      <c r="J28" s="31"/>
      <c r="K28" s="31"/>
      <c r="L28" s="31"/>
      <c r="M28" s="11"/>
      <c r="N28" s="24"/>
      <c r="P28" s="21"/>
      <c r="Q28" s="18"/>
      <c r="R28" s="18"/>
      <c r="S28" s="18"/>
      <c r="T28" s="18"/>
    </row>
    <row r="29" spans="3:20" s="13" customFormat="1" ht="15.75" thickBot="1" x14ac:dyDescent="0.3">
      <c r="C29" s="35"/>
      <c r="D29" s="41" t="s">
        <v>36</v>
      </c>
      <c r="E29" s="51">
        <v>58620.326399999998</v>
      </c>
      <c r="F29" s="52">
        <f>E29/47.78</f>
        <v>1226.8799999999999</v>
      </c>
      <c r="G29" s="31"/>
      <c r="H29" s="31"/>
      <c r="I29" s="31"/>
      <c r="J29" s="31"/>
      <c r="K29" s="31"/>
      <c r="L29" s="31"/>
      <c r="M29" s="12"/>
      <c r="N29" s="24"/>
      <c r="O29"/>
      <c r="P29" s="21"/>
      <c r="Q29" s="18"/>
      <c r="R29" s="18"/>
      <c r="S29" s="18"/>
      <c r="T29" s="18"/>
    </row>
    <row r="30" spans="3:20" s="13" customFormat="1" ht="15.75" thickBot="1" x14ac:dyDescent="0.3">
      <c r="C30" s="36"/>
      <c r="D30" s="42" t="s">
        <v>31</v>
      </c>
      <c r="E30" s="53">
        <v>54210.232400000001</v>
      </c>
      <c r="F30" s="54">
        <f>E30/47.78</f>
        <v>1134.58</v>
      </c>
      <c r="G30" s="31"/>
      <c r="H30" s="31"/>
      <c r="I30" s="31"/>
      <c r="J30" s="31"/>
      <c r="K30" s="31"/>
      <c r="L30" s="31"/>
      <c r="M30" s="12"/>
      <c r="N30" s="24"/>
      <c r="O30"/>
      <c r="P30" s="21"/>
      <c r="Q30" s="18"/>
      <c r="R30" s="18"/>
      <c r="S30" s="18"/>
      <c r="T30" s="18"/>
    </row>
    <row r="31" spans="3:20" x14ac:dyDescent="0.25">
      <c r="C31" s="34"/>
      <c r="D31" s="40" t="s">
        <v>33</v>
      </c>
      <c r="E31" s="47">
        <v>77607.259999999995</v>
      </c>
      <c r="F31" s="48">
        <f>E31/43</f>
        <v>1804.82</v>
      </c>
      <c r="G31" s="31"/>
      <c r="H31" s="31"/>
      <c r="I31" s="31"/>
      <c r="J31" s="31"/>
      <c r="K31" s="31"/>
      <c r="L31" s="31"/>
      <c r="M31" s="11"/>
      <c r="N31" s="24"/>
      <c r="P31" s="21"/>
      <c r="Q31" s="18"/>
      <c r="R31" s="18"/>
      <c r="S31" s="18"/>
      <c r="T31" s="18"/>
    </row>
    <row r="32" spans="3:20" x14ac:dyDescent="0.25">
      <c r="C32" s="35" t="s">
        <v>11</v>
      </c>
      <c r="D32" s="41" t="s">
        <v>34</v>
      </c>
      <c r="E32" s="49">
        <v>70341.119999999995</v>
      </c>
      <c r="F32" s="50">
        <f>E32/43</f>
        <v>1635.84</v>
      </c>
      <c r="G32" s="31"/>
      <c r="H32" s="31"/>
      <c r="I32" s="31"/>
      <c r="J32" s="31"/>
      <c r="K32" s="31"/>
      <c r="L32" s="31"/>
      <c r="M32" s="11"/>
      <c r="P32" s="21"/>
      <c r="Q32" s="18"/>
      <c r="R32" s="18"/>
      <c r="S32" s="18"/>
      <c r="T32" s="18"/>
    </row>
    <row r="33" spans="3:20" x14ac:dyDescent="0.25">
      <c r="C33" s="35" t="s">
        <v>23</v>
      </c>
      <c r="D33" s="41" t="s">
        <v>35</v>
      </c>
      <c r="E33" s="49">
        <v>63074.979999999996</v>
      </c>
      <c r="F33" s="50">
        <f>E33/43</f>
        <v>1466.86</v>
      </c>
      <c r="G33" s="31"/>
      <c r="H33" s="31"/>
      <c r="I33" s="31"/>
      <c r="J33" s="31"/>
      <c r="K33" s="31"/>
      <c r="L33" s="31"/>
      <c r="M33" s="11"/>
      <c r="P33" s="21"/>
      <c r="Q33" s="18"/>
      <c r="R33" s="18"/>
      <c r="S33" s="18"/>
      <c r="T33" s="18"/>
    </row>
    <row r="34" spans="3:20" s="13" customFormat="1" ht="15.75" thickBot="1" x14ac:dyDescent="0.3">
      <c r="C34" s="35"/>
      <c r="D34" s="41" t="s">
        <v>36</v>
      </c>
      <c r="E34" s="51">
        <v>58800.78</v>
      </c>
      <c r="F34" s="52">
        <f>E34/43</f>
        <v>1367.46</v>
      </c>
      <c r="G34" s="31"/>
      <c r="H34" s="31"/>
      <c r="I34" s="31"/>
      <c r="J34" s="31"/>
      <c r="K34" s="31"/>
      <c r="L34" s="31"/>
      <c r="M34" s="12"/>
      <c r="O34"/>
      <c r="P34" s="21"/>
      <c r="Q34" s="18"/>
      <c r="R34" s="18"/>
      <c r="S34" s="18"/>
      <c r="T34" s="18"/>
    </row>
    <row r="35" spans="3:20" s="13" customFormat="1" ht="15.75" thickBot="1" x14ac:dyDescent="0.3">
      <c r="C35" s="36"/>
      <c r="D35" s="42" t="s">
        <v>31</v>
      </c>
      <c r="E35" s="53">
        <v>54465.52</v>
      </c>
      <c r="F35" s="54">
        <f>E35/43</f>
        <v>1266.6399999999999</v>
      </c>
      <c r="G35" s="31"/>
      <c r="H35" s="31"/>
      <c r="I35" s="31"/>
      <c r="J35" s="31"/>
      <c r="K35" s="31"/>
      <c r="L35" s="31"/>
      <c r="M35" s="12"/>
      <c r="O35"/>
      <c r="P35" s="21"/>
      <c r="Q35" s="18"/>
      <c r="R35" s="18"/>
      <c r="S35" s="18"/>
      <c r="T35" s="18"/>
    </row>
    <row r="36" spans="3:20" x14ac:dyDescent="0.25">
      <c r="C36" s="37"/>
      <c r="D36" s="40" t="s">
        <v>33</v>
      </c>
      <c r="E36" s="47">
        <v>76572.292999999991</v>
      </c>
      <c r="F36" s="48">
        <f>E36/35.83</f>
        <v>2137.1</v>
      </c>
      <c r="G36" s="31"/>
      <c r="H36" s="31"/>
      <c r="I36" s="31"/>
      <c r="J36" s="31"/>
      <c r="K36" s="31"/>
      <c r="L36" s="31"/>
      <c r="M36" s="11"/>
      <c r="P36" s="21"/>
      <c r="Q36" s="18"/>
      <c r="R36" s="18"/>
      <c r="S36" s="18"/>
      <c r="T36" s="18"/>
    </row>
    <row r="37" spans="3:20" x14ac:dyDescent="0.25">
      <c r="C37" s="38" t="s">
        <v>12</v>
      </c>
      <c r="D37" s="41" t="s">
        <v>34</v>
      </c>
      <c r="E37" s="49">
        <v>67922.930999999997</v>
      </c>
      <c r="F37" s="50">
        <f>E37/35.83</f>
        <v>1895.7</v>
      </c>
      <c r="G37" s="31"/>
      <c r="H37" s="31"/>
      <c r="I37" s="31"/>
      <c r="J37" s="31"/>
      <c r="K37" s="31"/>
      <c r="L37" s="31"/>
      <c r="M37" s="11"/>
      <c r="P37" s="21"/>
      <c r="Q37" s="18"/>
      <c r="R37" s="18"/>
      <c r="S37" s="18"/>
      <c r="T37" s="18"/>
    </row>
    <row r="38" spans="3:20" x14ac:dyDescent="0.25">
      <c r="C38" s="38" t="s">
        <v>24</v>
      </c>
      <c r="D38" s="41" t="s">
        <v>35</v>
      </c>
      <c r="E38" s="49">
        <v>59222.690399999992</v>
      </c>
      <c r="F38" s="50">
        <f>E38/35.83</f>
        <v>1652.8799999999999</v>
      </c>
      <c r="G38" s="31"/>
      <c r="H38" s="31"/>
      <c r="I38" s="31"/>
      <c r="J38" s="31"/>
      <c r="K38" s="31"/>
      <c r="L38" s="31"/>
      <c r="M38" s="11"/>
      <c r="P38" s="21"/>
      <c r="Q38" s="18"/>
      <c r="R38" s="18"/>
      <c r="S38" s="18"/>
      <c r="T38" s="18"/>
    </row>
    <row r="39" spans="3:20" s="13" customFormat="1" ht="15.75" thickBot="1" x14ac:dyDescent="0.3">
      <c r="C39" s="38"/>
      <c r="D39" s="41" t="s">
        <v>36</v>
      </c>
      <c r="E39" s="51">
        <v>55457.673999999992</v>
      </c>
      <c r="F39" s="52">
        <f>E39/35.83</f>
        <v>1547.8</v>
      </c>
      <c r="G39" s="31"/>
      <c r="H39" s="31"/>
      <c r="I39" s="31"/>
      <c r="J39" s="31"/>
      <c r="K39" s="31"/>
      <c r="L39" s="31"/>
      <c r="M39" s="12"/>
      <c r="O39"/>
      <c r="P39" s="21"/>
      <c r="Q39" s="18"/>
      <c r="R39" s="18"/>
      <c r="S39" s="18"/>
      <c r="T39" s="18"/>
    </row>
    <row r="40" spans="3:20" s="13" customFormat="1" ht="15.75" thickBot="1" x14ac:dyDescent="0.3">
      <c r="C40" s="39"/>
      <c r="D40" s="42" t="s">
        <v>31</v>
      </c>
      <c r="E40" s="53">
        <v>51743.536199999995</v>
      </c>
      <c r="F40" s="54">
        <f>E40/35.83</f>
        <v>1444.1399999999999</v>
      </c>
      <c r="G40" s="31"/>
      <c r="H40" s="31"/>
      <c r="I40" s="31"/>
      <c r="J40" s="31"/>
      <c r="K40" s="31"/>
      <c r="L40" s="31"/>
      <c r="M40" s="12"/>
      <c r="O40"/>
      <c r="P40" s="21"/>
      <c r="Q40" s="18"/>
      <c r="R40" s="18"/>
      <c r="S40" s="18"/>
      <c r="T40" s="18"/>
    </row>
    <row r="41" spans="3:20" x14ac:dyDescent="0.25">
      <c r="C41" s="37"/>
      <c r="D41" s="40" t="s">
        <v>33</v>
      </c>
      <c r="E41" s="47">
        <v>76618.854800000001</v>
      </c>
      <c r="F41" s="48">
        <f>E41/28.67</f>
        <v>2672.44</v>
      </c>
      <c r="G41" s="31"/>
      <c r="H41" s="31"/>
      <c r="I41" s="31"/>
      <c r="J41" s="31"/>
      <c r="K41" s="31"/>
      <c r="L41" s="31"/>
      <c r="M41" s="11"/>
      <c r="P41" s="21"/>
      <c r="Q41" s="18"/>
      <c r="R41" s="18"/>
      <c r="S41" s="18"/>
      <c r="T41" s="18"/>
    </row>
    <row r="42" spans="3:20" x14ac:dyDescent="0.25">
      <c r="C42" s="38" t="s">
        <v>13</v>
      </c>
      <c r="D42" s="41" t="s">
        <v>34</v>
      </c>
      <c r="E42" s="49">
        <v>67947.3266</v>
      </c>
      <c r="F42" s="50">
        <f>E42/28.67</f>
        <v>2369.98</v>
      </c>
      <c r="G42" s="31"/>
      <c r="H42" s="31"/>
      <c r="I42" s="31"/>
      <c r="J42" s="31"/>
      <c r="K42" s="31"/>
      <c r="L42" s="31"/>
      <c r="M42" s="11"/>
      <c r="P42" s="21"/>
      <c r="Q42" s="18"/>
      <c r="R42" s="18"/>
      <c r="S42" s="18"/>
      <c r="T42" s="18"/>
    </row>
    <row r="43" spans="3:20" x14ac:dyDescent="0.25">
      <c r="C43" s="38" t="s">
        <v>25</v>
      </c>
      <c r="D43" s="41" t="s">
        <v>35</v>
      </c>
      <c r="E43" s="49">
        <v>59235.087000000007</v>
      </c>
      <c r="F43" s="50">
        <f>E43/28.67</f>
        <v>2066.1</v>
      </c>
      <c r="G43" s="31"/>
      <c r="H43" s="31"/>
      <c r="I43" s="31"/>
      <c r="J43" s="31"/>
      <c r="K43" s="31"/>
      <c r="L43" s="31"/>
      <c r="M43" s="11"/>
      <c r="P43" s="21"/>
      <c r="Q43" s="18"/>
      <c r="R43" s="18"/>
      <c r="S43" s="18"/>
      <c r="T43" s="18"/>
    </row>
    <row r="44" spans="3:20" s="13" customFormat="1" ht="15.75" thickBot="1" x14ac:dyDescent="0.3">
      <c r="C44" s="38"/>
      <c r="D44" s="41" t="s">
        <v>36</v>
      </c>
      <c r="E44" s="51">
        <v>55530.349600000001</v>
      </c>
      <c r="F44" s="52">
        <f>E44/28.67</f>
        <v>1936.8799999999999</v>
      </c>
      <c r="G44" s="31"/>
      <c r="H44" s="31"/>
      <c r="I44" s="31"/>
      <c r="J44" s="31"/>
      <c r="K44" s="31"/>
      <c r="L44" s="31"/>
      <c r="M44" s="12"/>
      <c r="O44"/>
      <c r="P44" s="21"/>
      <c r="Q44" s="18"/>
      <c r="R44" s="18"/>
      <c r="S44" s="18"/>
      <c r="T44" s="18"/>
    </row>
    <row r="45" spans="3:20" s="13" customFormat="1" ht="15.75" thickBot="1" x14ac:dyDescent="0.3">
      <c r="C45" s="39"/>
      <c r="D45" s="42" t="s">
        <v>31</v>
      </c>
      <c r="E45" s="53">
        <v>51784.900800000003</v>
      </c>
      <c r="F45" s="54">
        <f>E45/28.67</f>
        <v>1806.24</v>
      </c>
      <c r="G45" s="31"/>
      <c r="H45" s="31"/>
      <c r="I45" s="31"/>
      <c r="J45" s="31"/>
      <c r="K45" s="31"/>
      <c r="L45" s="31"/>
      <c r="M45" s="12"/>
      <c r="O45"/>
      <c r="P45" s="21"/>
      <c r="Q45" s="18"/>
      <c r="R45" s="18"/>
      <c r="S45" s="18"/>
      <c r="T45" s="18"/>
    </row>
    <row r="46" spans="3:20" x14ac:dyDescent="0.25">
      <c r="C46" s="37"/>
      <c r="D46" s="40" t="s">
        <v>33</v>
      </c>
      <c r="E46" s="47">
        <v>76294.626199999999</v>
      </c>
      <c r="F46" s="48">
        <f>E46/23.89</f>
        <v>3193.58</v>
      </c>
      <c r="G46" s="31"/>
      <c r="H46" s="31"/>
      <c r="I46" s="31"/>
      <c r="J46" s="31"/>
      <c r="K46" s="31"/>
      <c r="L46" s="31"/>
      <c r="P46" s="21"/>
      <c r="Q46" s="18"/>
      <c r="R46" s="18"/>
      <c r="S46" s="18"/>
      <c r="T46" s="18"/>
    </row>
    <row r="47" spans="3:20" x14ac:dyDescent="0.25">
      <c r="C47" s="38" t="s">
        <v>14</v>
      </c>
      <c r="D47" s="41" t="s">
        <v>34</v>
      </c>
      <c r="E47" s="49">
        <v>67610.133400000006</v>
      </c>
      <c r="F47" s="50">
        <f>E47/23.89</f>
        <v>2830.0600000000004</v>
      </c>
      <c r="G47" s="31"/>
      <c r="H47" s="31"/>
      <c r="I47" s="31"/>
      <c r="J47" s="31"/>
      <c r="K47" s="31"/>
      <c r="L47" s="31"/>
      <c r="P47" s="21"/>
      <c r="Q47" s="18"/>
      <c r="R47" s="18"/>
      <c r="S47" s="18"/>
      <c r="T47" s="18"/>
    </row>
    <row r="48" spans="3:20" x14ac:dyDescent="0.25">
      <c r="C48" s="38" t="s">
        <v>26</v>
      </c>
      <c r="D48" s="41" t="s">
        <v>35</v>
      </c>
      <c r="E48" s="49">
        <v>58891.716799999995</v>
      </c>
      <c r="F48" s="50">
        <f>E48/23.89</f>
        <v>2465.12</v>
      </c>
      <c r="G48" s="31"/>
      <c r="H48" s="31"/>
      <c r="I48" s="31"/>
      <c r="J48" s="31"/>
      <c r="K48" s="31"/>
      <c r="L48" s="31"/>
      <c r="P48" s="21"/>
      <c r="Q48" s="18"/>
      <c r="R48" s="18"/>
      <c r="S48" s="18"/>
      <c r="T48" s="18"/>
    </row>
    <row r="49" spans="2:20" s="13" customFormat="1" ht="15.75" thickBot="1" x14ac:dyDescent="0.3">
      <c r="C49" s="38"/>
      <c r="D49" s="41" t="s">
        <v>36</v>
      </c>
      <c r="E49" s="51">
        <v>54956.556000000004</v>
      </c>
      <c r="F49" s="52">
        <f>E49/23.89</f>
        <v>2300.4</v>
      </c>
      <c r="G49" s="31"/>
      <c r="H49" s="31"/>
      <c r="I49" s="31"/>
      <c r="J49" s="31"/>
      <c r="K49" s="31"/>
      <c r="L49" s="31"/>
      <c r="O49"/>
      <c r="P49" s="21"/>
      <c r="Q49" s="18"/>
      <c r="R49" s="18"/>
      <c r="S49" s="18"/>
      <c r="T49" s="18"/>
    </row>
    <row r="50" spans="2:20" s="13" customFormat="1" ht="15.75" thickBot="1" x14ac:dyDescent="0.3">
      <c r="C50" s="39"/>
      <c r="D50" s="42" t="s">
        <v>31</v>
      </c>
      <c r="E50" s="53">
        <v>51021.395199999992</v>
      </c>
      <c r="F50" s="55">
        <f>E50/23.89</f>
        <v>2135.6799999999994</v>
      </c>
      <c r="G50" s="31"/>
      <c r="H50" s="31"/>
      <c r="I50" s="31"/>
      <c r="J50" s="31"/>
      <c r="K50" s="31"/>
      <c r="L50" s="31"/>
      <c r="O50"/>
      <c r="P50" s="21"/>
      <c r="Q50" s="18"/>
      <c r="R50" s="18"/>
      <c r="S50" s="18"/>
      <c r="T50" s="18"/>
    </row>
    <row r="51" spans="2:20" x14ac:dyDescent="0.25">
      <c r="B51" s="13"/>
      <c r="C51" s="37"/>
      <c r="D51" s="40" t="s">
        <v>33</v>
      </c>
      <c r="E51" s="47">
        <v>76237.771428571432</v>
      </c>
      <c r="F51" s="50">
        <f>E51/21.5</f>
        <v>3545.9428571428575</v>
      </c>
      <c r="G51" s="31"/>
      <c r="H51" s="31"/>
      <c r="I51" s="31"/>
      <c r="J51" s="31"/>
      <c r="K51" s="31"/>
      <c r="L51" s="31"/>
      <c r="M51" s="13"/>
      <c r="N51" s="13"/>
      <c r="P51" s="21"/>
      <c r="Q51" s="18"/>
      <c r="R51" s="18"/>
      <c r="S51" s="18"/>
      <c r="T51" s="18"/>
    </row>
    <row r="52" spans="2:20" x14ac:dyDescent="0.25">
      <c r="B52" s="13"/>
      <c r="C52" s="38" t="s">
        <v>17</v>
      </c>
      <c r="D52" s="41" t="s">
        <v>34</v>
      </c>
      <c r="E52" s="49">
        <v>67573.066666666666</v>
      </c>
      <c r="F52" s="50">
        <f>E52/21.5</f>
        <v>3142.9333333333334</v>
      </c>
      <c r="G52" s="31"/>
      <c r="H52" s="31"/>
      <c r="I52" s="31"/>
      <c r="J52" s="31"/>
      <c r="K52" s="31"/>
      <c r="L52" s="31"/>
      <c r="M52" s="13"/>
      <c r="N52" s="13"/>
      <c r="P52" s="21"/>
      <c r="Q52" s="18"/>
      <c r="R52" s="18"/>
      <c r="S52" s="18"/>
      <c r="T52" s="18"/>
    </row>
    <row r="53" spans="2:20" x14ac:dyDescent="0.25">
      <c r="B53" s="13"/>
      <c r="C53" s="38" t="s">
        <v>27</v>
      </c>
      <c r="D53" s="41" t="s">
        <v>35</v>
      </c>
      <c r="E53" s="49">
        <v>58879.285714285717</v>
      </c>
      <c r="F53" s="50">
        <f>E53/21.5</f>
        <v>2738.5714285714289</v>
      </c>
      <c r="G53" s="31"/>
      <c r="H53" s="31"/>
      <c r="I53" s="31"/>
      <c r="J53" s="31"/>
      <c r="K53" s="31"/>
      <c r="L53" s="31"/>
      <c r="M53" s="13"/>
      <c r="N53" s="13"/>
      <c r="P53" s="21"/>
      <c r="Q53" s="18"/>
      <c r="R53" s="18"/>
      <c r="S53" s="18"/>
      <c r="T53" s="18"/>
    </row>
    <row r="54" spans="2:20" s="13" customFormat="1" ht="15.75" thickBot="1" x14ac:dyDescent="0.3">
      <c r="C54" s="38"/>
      <c r="D54" s="41" t="s">
        <v>36</v>
      </c>
      <c r="E54" s="51">
        <v>54954</v>
      </c>
      <c r="F54" s="50">
        <f>E54/21.5</f>
        <v>2556</v>
      </c>
      <c r="G54" s="31"/>
      <c r="H54" s="31"/>
      <c r="I54" s="31"/>
      <c r="J54" s="31"/>
      <c r="K54" s="31"/>
      <c r="L54" s="31"/>
      <c r="O54"/>
      <c r="P54" s="21"/>
      <c r="Q54" s="18"/>
      <c r="R54" s="18"/>
      <c r="S54" s="18"/>
      <c r="T54" s="18"/>
    </row>
    <row r="55" spans="2:20" s="13" customFormat="1" ht="15.75" thickBot="1" x14ac:dyDescent="0.3">
      <c r="C55" s="39"/>
      <c r="D55" s="42" t="s">
        <v>31</v>
      </c>
      <c r="E55" s="53">
        <v>51028.714285714275</v>
      </c>
      <c r="F55" s="56">
        <f>E55/21.5</f>
        <v>2373.4285714285711</v>
      </c>
      <c r="G55" s="31"/>
      <c r="H55" s="31"/>
      <c r="I55" s="31"/>
      <c r="J55" s="31"/>
      <c r="K55" s="31"/>
      <c r="L55" s="31"/>
      <c r="O55"/>
      <c r="P55" s="21"/>
      <c r="Q55" s="18"/>
      <c r="R55" s="18"/>
      <c r="S55" s="18"/>
      <c r="T55" s="18"/>
    </row>
    <row r="56" spans="2:20" x14ac:dyDescent="0.25">
      <c r="C56" s="37"/>
      <c r="D56" s="40" t="s">
        <v>33</v>
      </c>
      <c r="E56" s="47">
        <v>76251.955199999997</v>
      </c>
      <c r="F56" s="48">
        <f>E56/20.48</f>
        <v>3723.24</v>
      </c>
      <c r="G56" s="31"/>
      <c r="H56" s="31"/>
      <c r="I56" s="31"/>
      <c r="J56" s="31"/>
      <c r="K56" s="31"/>
      <c r="L56" s="31"/>
      <c r="P56" s="21"/>
      <c r="Q56" s="18"/>
      <c r="R56" s="18"/>
      <c r="S56" s="18"/>
      <c r="T56" s="18"/>
    </row>
    <row r="57" spans="2:20" x14ac:dyDescent="0.25">
      <c r="C57" s="38" t="s">
        <v>15</v>
      </c>
      <c r="D57" s="41" t="s">
        <v>34</v>
      </c>
      <c r="E57" s="49">
        <v>67585.638399999996</v>
      </c>
      <c r="F57" s="50">
        <f>E57/20.48</f>
        <v>3300.08</v>
      </c>
      <c r="G57" s="31"/>
      <c r="H57" s="31"/>
      <c r="I57" s="31"/>
      <c r="J57" s="31"/>
      <c r="K57" s="31"/>
      <c r="L57" s="31"/>
      <c r="P57" s="21"/>
      <c r="Q57" s="18"/>
      <c r="R57" s="18"/>
      <c r="S57" s="18"/>
      <c r="T57" s="18"/>
    </row>
    <row r="58" spans="2:20" x14ac:dyDescent="0.25">
      <c r="C58" s="38" t="s">
        <v>28</v>
      </c>
      <c r="D58" s="41" t="s">
        <v>35</v>
      </c>
      <c r="E58" s="49">
        <v>58890.239999999998</v>
      </c>
      <c r="F58" s="50">
        <f>E58/20.48</f>
        <v>2875.5</v>
      </c>
      <c r="G58" s="31"/>
      <c r="H58" s="31"/>
      <c r="I58" s="31"/>
      <c r="J58" s="31"/>
      <c r="K58" s="31"/>
      <c r="L58" s="31"/>
      <c r="P58" s="21"/>
      <c r="Q58" s="18"/>
      <c r="R58" s="18"/>
      <c r="S58" s="18"/>
      <c r="T58" s="18"/>
    </row>
    <row r="59" spans="2:20" s="13" customFormat="1" ht="15.75" thickBot="1" x14ac:dyDescent="0.3">
      <c r="C59" s="38"/>
      <c r="D59" s="41" t="s">
        <v>36</v>
      </c>
      <c r="E59" s="51">
        <v>54964.224000000002</v>
      </c>
      <c r="F59" s="52">
        <f>E59/20.48</f>
        <v>2683.8</v>
      </c>
      <c r="G59" s="31"/>
      <c r="H59" s="31"/>
      <c r="I59" s="31"/>
      <c r="J59" s="31"/>
      <c r="K59" s="31"/>
      <c r="L59" s="31"/>
      <c r="O59"/>
      <c r="P59" s="21"/>
      <c r="Q59" s="18"/>
      <c r="R59" s="18"/>
      <c r="S59" s="18"/>
      <c r="T59" s="18"/>
    </row>
    <row r="60" spans="2:20" s="13" customFormat="1" ht="15.75" thickBot="1" x14ac:dyDescent="0.3">
      <c r="C60" s="39"/>
      <c r="D60" s="42" t="s">
        <v>31</v>
      </c>
      <c r="E60" s="53">
        <v>51038.207999999999</v>
      </c>
      <c r="F60" s="54">
        <f>E60/20.48</f>
        <v>2492.1</v>
      </c>
      <c r="G60" s="31"/>
      <c r="H60" s="31"/>
      <c r="I60" s="31"/>
      <c r="J60" s="31"/>
      <c r="K60" s="31"/>
      <c r="L60" s="31"/>
      <c r="O60"/>
      <c r="P60" s="21"/>
      <c r="Q60" s="18"/>
      <c r="R60" s="18"/>
      <c r="S60" s="18"/>
      <c r="T60" s="18"/>
    </row>
    <row r="61" spans="2:20" x14ac:dyDescent="0.25">
      <c r="C61" s="37"/>
      <c r="D61" s="40" t="s">
        <v>33</v>
      </c>
      <c r="E61" s="47">
        <v>76251.955199999997</v>
      </c>
      <c r="F61" s="48">
        <f>E61/17.92</f>
        <v>4255.1314285714279</v>
      </c>
      <c r="G61" s="31"/>
      <c r="H61" s="31"/>
      <c r="I61" s="31"/>
      <c r="J61" s="31"/>
      <c r="K61" s="31"/>
      <c r="L61" s="31"/>
      <c r="P61" s="21"/>
      <c r="Q61" s="18"/>
      <c r="R61" s="18"/>
      <c r="S61" s="18"/>
      <c r="T61" s="18"/>
    </row>
    <row r="62" spans="2:20" x14ac:dyDescent="0.25">
      <c r="C62" s="38" t="s">
        <v>16</v>
      </c>
      <c r="D62" s="41" t="s">
        <v>34</v>
      </c>
      <c r="E62" s="49">
        <v>67585.638399999996</v>
      </c>
      <c r="F62" s="50">
        <f>E62/17.92</f>
        <v>3771.5199999999995</v>
      </c>
      <c r="G62" s="31"/>
      <c r="H62" s="31"/>
      <c r="I62" s="31"/>
      <c r="J62" s="31"/>
      <c r="K62" s="31"/>
      <c r="L62" s="31"/>
      <c r="P62" s="21"/>
      <c r="Q62" s="18"/>
      <c r="R62" s="18"/>
      <c r="S62" s="18"/>
      <c r="T62" s="18"/>
    </row>
    <row r="63" spans="2:20" x14ac:dyDescent="0.25">
      <c r="C63" s="38" t="s">
        <v>29</v>
      </c>
      <c r="D63" s="41" t="s">
        <v>35</v>
      </c>
      <c r="E63" s="49">
        <v>58890.239999999998</v>
      </c>
      <c r="F63" s="50">
        <f>E63/17.92</f>
        <v>3286.2857142857138</v>
      </c>
      <c r="G63" s="31"/>
      <c r="H63" s="31"/>
      <c r="I63" s="31"/>
      <c r="J63" s="31"/>
      <c r="K63" s="31"/>
      <c r="L63" s="31"/>
      <c r="P63" s="21"/>
      <c r="Q63" s="18"/>
      <c r="R63" s="18"/>
      <c r="S63" s="18"/>
      <c r="T63" s="18"/>
    </row>
    <row r="64" spans="2:20" s="13" customFormat="1" ht="15.75" thickBot="1" x14ac:dyDescent="0.3">
      <c r="C64" s="38"/>
      <c r="D64" s="41" t="s">
        <v>36</v>
      </c>
      <c r="E64" s="51">
        <v>54964.224000000002</v>
      </c>
      <c r="F64" s="52">
        <f>E64/17.92</f>
        <v>3067.2</v>
      </c>
      <c r="G64" s="31"/>
      <c r="H64" s="31"/>
      <c r="I64" s="31"/>
      <c r="J64" s="31"/>
      <c r="K64" s="31"/>
      <c r="L64" s="31"/>
      <c r="O64"/>
      <c r="P64" s="21"/>
      <c r="Q64" s="18"/>
      <c r="R64" s="18"/>
      <c r="S64" s="18"/>
      <c r="T64" s="18"/>
    </row>
    <row r="65" spans="2:20" s="13" customFormat="1" ht="15.75" thickBot="1" x14ac:dyDescent="0.3">
      <c r="C65" s="39"/>
      <c r="D65" s="42" t="s">
        <v>31</v>
      </c>
      <c r="E65" s="57">
        <v>51038.207999999999</v>
      </c>
      <c r="F65" s="58">
        <f>E65/17.92</f>
        <v>2848.1142857142854</v>
      </c>
      <c r="G65" s="31"/>
      <c r="H65" s="31"/>
      <c r="I65" s="31"/>
      <c r="J65" s="31"/>
      <c r="K65" s="31"/>
      <c r="L65" s="31"/>
      <c r="O65"/>
      <c r="P65" s="21"/>
      <c r="Q65" s="18"/>
      <c r="R65" s="18"/>
      <c r="S65" s="18"/>
      <c r="T65" s="18"/>
    </row>
    <row r="66" spans="2:20" x14ac:dyDescent="0.25">
      <c r="C66" s="44"/>
      <c r="D66" s="45"/>
      <c r="E66" s="31"/>
      <c r="F66" s="31"/>
      <c r="G66" s="31"/>
      <c r="H66" s="31"/>
      <c r="I66" s="31"/>
      <c r="J66" s="31"/>
      <c r="K66" s="31"/>
      <c r="L66" s="31"/>
      <c r="P66" s="21"/>
      <c r="Q66" s="18"/>
      <c r="R66" s="18"/>
      <c r="S66" s="18"/>
      <c r="T66" s="18"/>
    </row>
    <row r="67" spans="2:20" x14ac:dyDescent="0.25">
      <c r="C67" s="44"/>
      <c r="D67" s="45"/>
      <c r="E67" s="31"/>
      <c r="F67" s="31"/>
      <c r="G67" s="31"/>
      <c r="H67" s="31"/>
      <c r="I67" s="31"/>
      <c r="J67" s="31"/>
      <c r="K67" s="31"/>
      <c r="L67" s="31"/>
      <c r="P67" s="21"/>
      <c r="Q67" s="18"/>
      <c r="R67" s="18"/>
      <c r="S67" s="18"/>
      <c r="T67" s="18"/>
    </row>
    <row r="68" spans="2:20" x14ac:dyDescent="0.25">
      <c r="C68" s="44"/>
      <c r="D68" s="45"/>
      <c r="E68" s="31"/>
      <c r="F68" s="31"/>
      <c r="G68" s="31"/>
      <c r="H68" s="31"/>
      <c r="I68" s="31"/>
      <c r="J68" s="31"/>
      <c r="K68" s="31"/>
      <c r="L68" s="31"/>
      <c r="P68" s="21"/>
      <c r="Q68" s="18"/>
      <c r="R68" s="18"/>
      <c r="S68" s="18"/>
      <c r="T68" s="18"/>
    </row>
    <row r="69" spans="2:20" s="13" customFormat="1" x14ac:dyDescent="0.25">
      <c r="C69" s="44"/>
      <c r="D69" s="45"/>
      <c r="E69" s="31"/>
      <c r="F69" s="31"/>
      <c r="G69" s="31"/>
      <c r="H69" s="31"/>
      <c r="I69" s="31"/>
      <c r="J69" s="31"/>
      <c r="K69" s="31"/>
      <c r="L69" s="31"/>
      <c r="O69"/>
      <c r="P69" s="21"/>
      <c r="Q69" s="18"/>
      <c r="R69" s="18"/>
      <c r="S69" s="18"/>
      <c r="T69" s="18"/>
    </row>
    <row r="70" spans="2:20" s="13" customFormat="1" x14ac:dyDescent="0.25">
      <c r="C70" s="44"/>
      <c r="D70" s="45"/>
      <c r="E70" s="31"/>
      <c r="F70" s="31"/>
      <c r="G70" s="31"/>
      <c r="H70" s="31"/>
      <c r="I70" s="31"/>
      <c r="J70" s="31"/>
      <c r="K70" s="31"/>
      <c r="L70" s="31"/>
      <c r="O70"/>
      <c r="P70" s="21"/>
      <c r="Q70" s="18"/>
      <c r="R70" s="18"/>
      <c r="S70" s="18"/>
      <c r="T70" s="18"/>
    </row>
    <row r="71" spans="2:20" x14ac:dyDescent="0.25">
      <c r="C71" s="44"/>
      <c r="D71" s="45"/>
      <c r="E71" s="31"/>
      <c r="F71" s="31"/>
      <c r="G71" s="31"/>
      <c r="H71" s="31"/>
      <c r="I71" s="31"/>
      <c r="J71" s="31"/>
      <c r="K71" s="31"/>
      <c r="L71" s="31"/>
      <c r="P71" s="21"/>
      <c r="Q71" s="18"/>
      <c r="R71" s="18"/>
      <c r="S71" s="18"/>
      <c r="T71" s="18"/>
    </row>
    <row r="72" spans="2:20" x14ac:dyDescent="0.25">
      <c r="C72" s="44"/>
      <c r="D72" s="45"/>
      <c r="E72" s="31"/>
      <c r="F72" s="31"/>
      <c r="G72" s="31"/>
      <c r="H72" s="31"/>
      <c r="I72" s="31"/>
      <c r="J72" s="31"/>
      <c r="K72" s="31"/>
      <c r="L72" s="31"/>
      <c r="P72" s="21"/>
      <c r="Q72" s="18"/>
      <c r="R72" s="18"/>
      <c r="S72" s="18"/>
      <c r="T72" s="18"/>
    </row>
    <row r="73" spans="2:20" x14ac:dyDescent="0.25">
      <c r="C73" s="44"/>
      <c r="D73" s="45"/>
      <c r="E73" s="31"/>
      <c r="F73" s="31"/>
      <c r="G73" s="31"/>
      <c r="H73" s="31"/>
      <c r="I73" s="31"/>
      <c r="J73" s="31"/>
      <c r="K73" s="31"/>
      <c r="L73" s="31"/>
      <c r="P73" s="21"/>
      <c r="Q73" s="18"/>
      <c r="R73" s="18"/>
      <c r="S73" s="18"/>
      <c r="T73" s="18"/>
    </row>
    <row r="74" spans="2:20" x14ac:dyDescent="0.25">
      <c r="B74" s="13"/>
      <c r="C74" s="44"/>
      <c r="D74" s="45"/>
      <c r="E74" s="31"/>
      <c r="F74" s="31"/>
      <c r="G74" s="31"/>
      <c r="H74" s="31"/>
      <c r="I74" s="31"/>
      <c r="J74" s="31"/>
      <c r="K74" s="31"/>
      <c r="L74" s="31"/>
      <c r="M74" s="13"/>
      <c r="N74" s="13"/>
      <c r="P74" s="21"/>
      <c r="Q74" s="18"/>
      <c r="R74" s="18"/>
      <c r="S74" s="18"/>
      <c r="T74" s="18"/>
    </row>
    <row r="75" spans="2:20" x14ac:dyDescent="0.25">
      <c r="C75" s="46"/>
      <c r="D75" s="45"/>
      <c r="E75" s="31"/>
      <c r="F75" s="31"/>
    </row>
  </sheetData>
  <mergeCells count="1">
    <mergeCell ref="E4:F4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2025-01-09T12:28:52Z</dcterms:modified>
</cp:coreProperties>
</file>